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ozpis rozpočtu celkem" sheetId="1" r:id="rId1"/>
    <sheet name="list" sheetId="2" r:id="rId2"/>
  </sheets>
  <definedNames>
    <definedName name="_xlnm.Print_Titles" localSheetId="0">'rozpis rozpočtu celkem'!$5:$6</definedName>
  </definedNames>
  <calcPr fullCalcOnLoad="1"/>
</workbook>
</file>

<file path=xl/sharedStrings.xml><?xml version="1.0" encoding="utf-8"?>
<sst xmlns="http://schemas.openxmlformats.org/spreadsheetml/2006/main" count="124" uniqueCount="123">
  <si>
    <t>odd. 21 - průmysl, stavebnictví, obchod a služby</t>
  </si>
  <si>
    <t>odd. 22 - doprava</t>
  </si>
  <si>
    <t>odd. 23 - vodní hospodářství</t>
  </si>
  <si>
    <t xml:space="preserve"> </t>
  </si>
  <si>
    <t>odd. 24 - spoje</t>
  </si>
  <si>
    <t>§ 2412 - záležitosti telekomunikací</t>
  </si>
  <si>
    <t>odd. 31 - vzdělávání</t>
  </si>
  <si>
    <t>§ 3111 - mateřské školy</t>
  </si>
  <si>
    <t>odd. 34 - tělovýchova a zájmová činnost</t>
  </si>
  <si>
    <t>§ 3412 - sportovní zařízení v majetku obce</t>
  </si>
  <si>
    <t>odd. 36 - bydlení, komunální služby a územní rozvoj</t>
  </si>
  <si>
    <t>§ 3612 - bytové hospodářství</t>
  </si>
  <si>
    <t>§ 3631 - veřejné osvětlení</t>
  </si>
  <si>
    <t>§ 3635 - územní plánování</t>
  </si>
  <si>
    <t>§ 3639 - komunální služby a územní rozvoj</t>
  </si>
  <si>
    <t>odd. 37 - ochrana životního prostředí</t>
  </si>
  <si>
    <t>odd. 61 - státní správa, územní samospráva</t>
  </si>
  <si>
    <t>§ 6171 - činnost místní správy</t>
  </si>
  <si>
    <t>odd. 63 - finanční operace</t>
  </si>
  <si>
    <t>§ 6310 - obecné výdaje z finančních operací</t>
  </si>
  <si>
    <t>odd. 64 - ostatní činnosti</t>
  </si>
  <si>
    <t>Výdaje celkem a splátky jistin půjček</t>
  </si>
  <si>
    <t xml:space="preserve">financování - splátky jistin půjček </t>
  </si>
  <si>
    <t>§ 2219 - ostatní záležitosti pozemních komunikací</t>
  </si>
  <si>
    <t>Rozpis financování (splátky půjček)</t>
  </si>
  <si>
    <t>změny územního plánu města</t>
  </si>
  <si>
    <t>Komerční banka - Hypoteční úvěr na 4 b.j.</t>
  </si>
  <si>
    <t>Českomoravská hypoteční banka - 54 b.j.</t>
  </si>
  <si>
    <t>Výdaje celkem</t>
  </si>
  <si>
    <t>( v tis. Kč)</t>
  </si>
  <si>
    <t>Skutečnost</t>
  </si>
  <si>
    <t>§ 2212 - silnice</t>
  </si>
  <si>
    <t>úroky (hypoteční úvěry)</t>
  </si>
  <si>
    <t>Upravený rozp.</t>
  </si>
  <si>
    <t>§ 2141 - vnitřní obchod</t>
  </si>
  <si>
    <t>celkem odd. 21</t>
  </si>
  <si>
    <t>celkem odd. 22</t>
  </si>
  <si>
    <t>celkem odd. 23</t>
  </si>
  <si>
    <t>celkem odd. 24</t>
  </si>
  <si>
    <t>celkem odd. 31</t>
  </si>
  <si>
    <t>celkem odd. 34</t>
  </si>
  <si>
    <t>celkem odd. 36</t>
  </si>
  <si>
    <t>celkem odd. 37</t>
  </si>
  <si>
    <t>celkem odd. 55</t>
  </si>
  <si>
    <t>celkem odd. 61</t>
  </si>
  <si>
    <t>celkem odd. 63</t>
  </si>
  <si>
    <t>odd. 64</t>
  </si>
  <si>
    <t>splátky celkem</t>
  </si>
  <si>
    <t>odd. 55 - požární ochrana a integrovaný záchranný systém</t>
  </si>
  <si>
    <t>Rozpočet</t>
  </si>
  <si>
    <t>infosystém města</t>
  </si>
  <si>
    <t xml:space="preserve">rezerva na projektovou (přípravnou) činnost </t>
  </si>
  <si>
    <t>§ 5511 - požární ochrana - profesionální část</t>
  </si>
  <si>
    <t>aktualizace územně analytických podkladů</t>
  </si>
  <si>
    <t>Česká spořitelna - investiční úvěr 2012 (po revolvingu)</t>
  </si>
  <si>
    <t>odd. 33 - kultura, církve, sdělovací prostředky</t>
  </si>
  <si>
    <t>§ 3322 - zachování a obnova kulturních památek</t>
  </si>
  <si>
    <t>"fond Moravský Krumlov 2022"</t>
  </si>
  <si>
    <t>obecná rozpočtová rezerva</t>
  </si>
  <si>
    <t xml:space="preserve">celkem odd. 33 </t>
  </si>
  <si>
    <t>průtah Polánka</t>
  </si>
  <si>
    <t>samosběrný kropící stroj</t>
  </si>
  <si>
    <t>§ 3722 - sběr a svoz komunálních odpadů</t>
  </si>
  <si>
    <t>příspěvek na opravu</t>
  </si>
  <si>
    <t>nákup automobilu JSDH Rakšice</t>
  </si>
  <si>
    <t>kanalizace - příspěvek Polánka, Rokytná</t>
  </si>
  <si>
    <t>§ 5512 - požární ochrana - dobrovolná část</t>
  </si>
  <si>
    <t>§ 3745 - péče o vzhled obcí a veřejnou zeleň</t>
  </si>
  <si>
    <t>§ 6399 - ostatní finanční operace</t>
  </si>
  <si>
    <t xml:space="preserve">koupaliště </t>
  </si>
  <si>
    <t>Česká spořitelna - refinancování HU</t>
  </si>
  <si>
    <t>Komerční banka - výkupy pozemků</t>
  </si>
  <si>
    <t>§ 4351 - pečovatelská služba</t>
  </si>
  <si>
    <t>odd. 43 - sociální služby a společné činnosti v sociálním</t>
  </si>
  <si>
    <t>zabezpečení a politice zaměstnanosti</t>
  </si>
  <si>
    <t>celkem odd. 43</t>
  </si>
  <si>
    <t>frankovací stroj</t>
  </si>
  <si>
    <t>zřízení optického připojení k internetu</t>
  </si>
  <si>
    <t>úroky z úvěru (ČS, KB)</t>
  </si>
  <si>
    <t>oprava fasády a oprava atria MěÚ</t>
  </si>
  <si>
    <t>zahradní altán DPS</t>
  </si>
  <si>
    <t>kanalizace II. etapa</t>
  </si>
  <si>
    <t>pozemky (vč.úvěrových zdrojů)</t>
  </si>
  <si>
    <t>rezerva - příspěvek</t>
  </si>
  <si>
    <t>rozpočtová rezerva k přerozdělení</t>
  </si>
  <si>
    <t>hřiště DiscGolf, petanque, kriket</t>
  </si>
  <si>
    <t>účelový příspěvek na investice -  SMM</t>
  </si>
  <si>
    <t>oprava kulturních památek (spoluúčast k dotaci MK ČR)</t>
  </si>
  <si>
    <t>účelový příspěvek na provoz - oprava komunikací SMM</t>
  </si>
  <si>
    <t>DPH - odpočet na vstupu</t>
  </si>
  <si>
    <t>ostatní</t>
  </si>
  <si>
    <t>investiční příspěvek SMM</t>
  </si>
  <si>
    <t>rekonstrukce chodníků - dotační řízení, ostatní</t>
  </si>
  <si>
    <t>administrace dotace zámek</t>
  </si>
  <si>
    <t>§ 3317 - výstavní činnost v kultuře</t>
  </si>
  <si>
    <t>pronájem zámek</t>
  </si>
  <si>
    <t>lokalita "Na Kačence"</t>
  </si>
  <si>
    <t>inv.přispěvek PO</t>
  </si>
  <si>
    <t>odd. 53 - bezpečnost a veřejný pořádek</t>
  </si>
  <si>
    <t>celkem odd. 53</t>
  </si>
  <si>
    <t>konsolidace IT - výzva 22 (spoluúčast k dotaci)</t>
  </si>
  <si>
    <t>vozidlo</t>
  </si>
  <si>
    <t xml:space="preserve">komunikace Polánka </t>
  </si>
  <si>
    <t>komunikace Rokytná ("Dohoda o spolupráci VaK")</t>
  </si>
  <si>
    <t>komunikace Polánka ("Dohoda o spolupráci VaK")</t>
  </si>
  <si>
    <t>dešťová kanalizace ("Dohoda o spolupráci VaK")</t>
  </si>
  <si>
    <t>§ 3633 - výstavba a údržba místních inž. sítí</t>
  </si>
  <si>
    <t>leden-prosinec</t>
  </si>
  <si>
    <t>("Dohoda o spolupráci VaK")</t>
  </si>
  <si>
    <t>chodníky Polánka, Rokytná ("Dohoda o spolupráci VaK")</t>
  </si>
  <si>
    <t xml:space="preserve"> chodník QUATRO</t>
  </si>
  <si>
    <t>komunikace Rokytná (nad rámec opce)</t>
  </si>
  <si>
    <t>neinvest. příspěvek SMM</t>
  </si>
  <si>
    <t xml:space="preserve">sběrný dvůr (spoluúčast + krytí dotacemi SFŽP) </t>
  </si>
  <si>
    <t>nosič kontejnerů (spouúčast k dotaci)</t>
  </si>
  <si>
    <t>komunikace Nad Haltýři</t>
  </si>
  <si>
    <t>Sokolovna (spoluúčast k dotaci)</t>
  </si>
  <si>
    <t xml:space="preserve">kamerový systém </t>
  </si>
  <si>
    <t>výsadba zeleně</t>
  </si>
  <si>
    <t>komunikace Pod Hradbami</t>
  </si>
  <si>
    <t>komunikace Bří Čapků</t>
  </si>
  <si>
    <t>§ 3113 - základní školy (ZŠ Klášterní - el.pec do ŠJ)</t>
  </si>
  <si>
    <t>Schválený rozpočet -  výdaje - prostředky rozvoje Města Moravský Krumlov 2015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</si>
</sst>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15" borderId="13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64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9" xfId="0" applyFont="1" applyBorder="1" applyAlignment="1">
      <alignment/>
    </xf>
    <xf numFmtId="0" fontId="7" fillId="24" borderId="14" xfId="0" applyFont="1" applyFill="1" applyBorder="1" applyAlignment="1">
      <alignment/>
    </xf>
    <xf numFmtId="3" fontId="2" fillId="24" borderId="16" xfId="0" applyNumberFormat="1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3" fontId="5" fillId="24" borderId="16" xfId="0" applyNumberFormat="1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7" fillId="24" borderId="21" xfId="0" applyFont="1" applyFill="1" applyBorder="1" applyAlignment="1">
      <alignment/>
    </xf>
    <xf numFmtId="3" fontId="5" fillId="24" borderId="22" xfId="0" applyNumberFormat="1" applyFont="1" applyFill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24" borderId="23" xfId="0" applyNumberFormat="1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8" fillId="24" borderId="21" xfId="0" applyFont="1" applyFill="1" applyBorder="1" applyAlignment="1">
      <alignment/>
    </xf>
    <xf numFmtId="0" fontId="2" fillId="24" borderId="22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164" fontId="5" fillId="24" borderId="16" xfId="0" applyNumberFormat="1" applyFont="1" applyFill="1" applyBorder="1" applyAlignment="1">
      <alignment/>
    </xf>
    <xf numFmtId="164" fontId="5" fillId="24" borderId="1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164" fontId="2" fillId="24" borderId="10" xfId="0" applyNumberFormat="1" applyFont="1" applyFill="1" applyBorder="1" applyAlignment="1">
      <alignment/>
    </xf>
    <xf numFmtId="0" fontId="2" fillId="24" borderId="25" xfId="0" applyFont="1" applyFill="1" applyBorder="1" applyAlignment="1">
      <alignment/>
    </xf>
    <xf numFmtId="4" fontId="5" fillId="24" borderId="26" xfId="0" applyNumberFormat="1" applyFont="1" applyFill="1" applyBorder="1" applyAlignment="1">
      <alignment/>
    </xf>
    <xf numFmtId="4" fontId="5" fillId="24" borderId="23" xfId="0" applyNumberFormat="1" applyFont="1" applyFill="1" applyBorder="1" applyAlignment="1">
      <alignment/>
    </xf>
    <xf numFmtId="3" fontId="2" fillId="24" borderId="27" xfId="0" applyNumberFormat="1" applyFont="1" applyFill="1" applyBorder="1" applyAlignment="1">
      <alignment/>
    </xf>
    <xf numFmtId="164" fontId="2" fillId="24" borderId="27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" fontId="2" fillId="24" borderId="19" xfId="0" applyNumberFormat="1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2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24" borderId="10" xfId="0" applyFont="1" applyFill="1" applyBorder="1" applyAlignment="1">
      <alignment/>
    </xf>
    <xf numFmtId="164" fontId="2" fillId="24" borderId="29" xfId="0" applyNumberFormat="1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165" fontId="5" fillId="4" borderId="10" xfId="0" applyNumberFormat="1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43" fontId="30" fillId="0" borderId="21" xfId="34" applyFont="1" applyBorder="1" applyAlignment="1">
      <alignment horizontal="center"/>
    </xf>
    <xf numFmtId="43" fontId="30" fillId="0" borderId="22" xfId="34" applyFont="1" applyBorder="1" applyAlignment="1">
      <alignment horizontal="center"/>
    </xf>
    <xf numFmtId="43" fontId="30" fillId="0" borderId="29" xfId="34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3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="120" zoomScaleNormal="120" zoomScalePageLayoutView="0" workbookViewId="0" topLeftCell="A1">
      <selection activeCell="E5" sqref="E5"/>
    </sheetView>
  </sheetViews>
  <sheetFormatPr defaultColWidth="9.140625" defaultRowHeight="12.75"/>
  <cols>
    <col min="1" max="1" width="40.421875" style="0" customWidth="1"/>
    <col min="2" max="2" width="10.421875" style="0" customWidth="1"/>
    <col min="3" max="3" width="12.57421875" style="0" customWidth="1"/>
    <col min="4" max="4" width="11.421875" style="0" customWidth="1"/>
    <col min="5" max="5" width="11.57421875" style="0" customWidth="1"/>
  </cols>
  <sheetData>
    <row r="1" spans="1:7" ht="15.75">
      <c r="A1" s="120" t="s">
        <v>122</v>
      </c>
      <c r="B1" s="121"/>
      <c r="C1" s="121"/>
      <c r="D1" s="121"/>
      <c r="E1" s="122"/>
      <c r="F1" s="61"/>
      <c r="G1" s="61"/>
    </row>
    <row r="2" spans="1:5" ht="15.75" thickBot="1">
      <c r="A2" s="117" t="s">
        <v>57</v>
      </c>
      <c r="B2" s="118"/>
      <c r="C2" s="118"/>
      <c r="D2" s="118"/>
      <c r="E2" s="119"/>
    </row>
    <row r="3" ht="12.75">
      <c r="A3" s="1" t="s">
        <v>24</v>
      </c>
    </row>
    <row r="4" ht="12.75">
      <c r="A4" s="1" t="s">
        <v>29</v>
      </c>
    </row>
    <row r="5" spans="1:5" ht="12.75">
      <c r="A5" s="10"/>
      <c r="B5" s="5" t="s">
        <v>49</v>
      </c>
      <c r="C5" s="5" t="s">
        <v>33</v>
      </c>
      <c r="D5" s="5" t="s">
        <v>30</v>
      </c>
      <c r="E5" s="5" t="s">
        <v>49</v>
      </c>
    </row>
    <row r="6" spans="1:5" ht="12.75">
      <c r="A6" s="11"/>
      <c r="B6" s="6">
        <v>2014</v>
      </c>
      <c r="C6" s="6">
        <v>2014</v>
      </c>
      <c r="D6" s="6" t="s">
        <v>107</v>
      </c>
      <c r="E6" s="6">
        <v>2015</v>
      </c>
    </row>
    <row r="7" spans="1:5" ht="13.5" thickBot="1">
      <c r="A7" s="8"/>
      <c r="B7" s="25"/>
      <c r="C7" s="25"/>
      <c r="D7" s="29"/>
      <c r="E7" s="29"/>
    </row>
    <row r="8" spans="1:5" ht="13.5" thickBot="1">
      <c r="A8" s="64" t="s">
        <v>0</v>
      </c>
      <c r="B8" s="30"/>
      <c r="C8" s="30"/>
      <c r="D8" s="31"/>
      <c r="E8" s="63"/>
    </row>
    <row r="9" spans="1:5" ht="12.75">
      <c r="A9" s="18" t="s">
        <v>34</v>
      </c>
      <c r="B9" s="32"/>
      <c r="C9" s="32"/>
      <c r="D9" s="33"/>
      <c r="E9" s="33"/>
    </row>
    <row r="10" spans="1:5" ht="13.5" thickBot="1">
      <c r="A10" s="15" t="s">
        <v>50</v>
      </c>
      <c r="B10" s="34"/>
      <c r="C10" s="26"/>
      <c r="D10" s="34"/>
      <c r="E10" s="34">
        <v>0</v>
      </c>
    </row>
    <row r="11" spans="1:5" ht="13.5" thickBot="1">
      <c r="A11" s="64" t="s">
        <v>35</v>
      </c>
      <c r="B11" s="65">
        <f>SUM(B10:B10)</f>
        <v>0</v>
      </c>
      <c r="C11" s="66">
        <f>SUM(C10)</f>
        <v>0</v>
      </c>
      <c r="D11" s="65">
        <f>SUM(D10)</f>
        <v>0</v>
      </c>
      <c r="E11" s="96">
        <f>SUM(E10)</f>
        <v>0</v>
      </c>
    </row>
    <row r="12" spans="1:5" ht="13.5" thickBot="1">
      <c r="A12" s="11"/>
      <c r="B12" s="39"/>
      <c r="C12" s="39"/>
      <c r="D12" s="40"/>
      <c r="E12" s="40"/>
    </row>
    <row r="13" spans="1:5" ht="12.75">
      <c r="A13" s="67" t="s">
        <v>1</v>
      </c>
      <c r="B13" s="41"/>
      <c r="C13" s="42"/>
      <c r="D13" s="43"/>
      <c r="E13" s="45"/>
    </row>
    <row r="14" spans="1:5" ht="12.75">
      <c r="A14" s="14" t="s">
        <v>31</v>
      </c>
      <c r="B14" s="26"/>
      <c r="C14" s="26"/>
      <c r="D14" s="34"/>
      <c r="E14" s="34"/>
    </row>
    <row r="15" spans="1:5" ht="12.75">
      <c r="A15" s="17" t="s">
        <v>60</v>
      </c>
      <c r="B15" s="36">
        <v>5400</v>
      </c>
      <c r="C15" s="44">
        <v>5900</v>
      </c>
      <c r="D15" s="34">
        <v>5645</v>
      </c>
      <c r="E15" s="36">
        <v>300</v>
      </c>
    </row>
    <row r="16" spans="1:5" ht="12.75">
      <c r="A16" s="17" t="s">
        <v>102</v>
      </c>
      <c r="B16" s="36">
        <v>3000</v>
      </c>
      <c r="C16" s="44">
        <v>1500</v>
      </c>
      <c r="D16" s="34">
        <v>1167</v>
      </c>
      <c r="E16" s="36">
        <v>300</v>
      </c>
    </row>
    <row r="17" spans="1:5" ht="12.75">
      <c r="A17" s="17" t="s">
        <v>104</v>
      </c>
      <c r="B17" s="36"/>
      <c r="C17" s="44">
        <v>2720</v>
      </c>
      <c r="D17" s="34"/>
      <c r="E17" s="36">
        <v>2720</v>
      </c>
    </row>
    <row r="18" spans="1:5" ht="12.75">
      <c r="A18" s="17" t="s">
        <v>103</v>
      </c>
      <c r="B18" s="36"/>
      <c r="C18" s="44"/>
      <c r="D18" s="34"/>
      <c r="E18" s="36">
        <v>2650</v>
      </c>
    </row>
    <row r="19" spans="1:5" ht="12.75">
      <c r="A19" s="17" t="s">
        <v>111</v>
      </c>
      <c r="B19" s="36"/>
      <c r="C19" s="44"/>
      <c r="D19" s="34"/>
      <c r="E19" s="36">
        <v>1500</v>
      </c>
    </row>
    <row r="20" spans="1:5" ht="12.75">
      <c r="A20" s="17" t="s">
        <v>88</v>
      </c>
      <c r="B20" s="36">
        <v>500</v>
      </c>
      <c r="C20" s="44">
        <v>500</v>
      </c>
      <c r="D20" s="34">
        <v>500</v>
      </c>
      <c r="E20" s="36">
        <v>500</v>
      </c>
    </row>
    <row r="21" spans="1:5" ht="12.75">
      <c r="A21" s="17" t="s">
        <v>115</v>
      </c>
      <c r="B21" s="36"/>
      <c r="C21" s="44">
        <v>10</v>
      </c>
      <c r="D21" s="34">
        <v>7</v>
      </c>
      <c r="E21" s="36">
        <v>1200</v>
      </c>
    </row>
    <row r="22" spans="1:5" ht="12.75">
      <c r="A22" s="17" t="s">
        <v>119</v>
      </c>
      <c r="B22" s="36"/>
      <c r="C22" s="44"/>
      <c r="D22" s="34"/>
      <c r="E22" s="36">
        <v>3000</v>
      </c>
    </row>
    <row r="23" spans="1:5" ht="12.75">
      <c r="A23" s="17" t="s">
        <v>120</v>
      </c>
      <c r="B23" s="36"/>
      <c r="C23" s="44"/>
      <c r="D23" s="34"/>
      <c r="E23" s="36">
        <v>1500</v>
      </c>
    </row>
    <row r="24" spans="1:5" ht="12.75">
      <c r="A24" s="17" t="s">
        <v>90</v>
      </c>
      <c r="B24" s="36"/>
      <c r="C24" s="44">
        <v>300</v>
      </c>
      <c r="D24" s="34">
        <v>128</v>
      </c>
      <c r="E24" s="36">
        <v>200</v>
      </c>
    </row>
    <row r="25" spans="1:5" ht="12.75">
      <c r="A25" s="17" t="s">
        <v>91</v>
      </c>
      <c r="B25" s="36"/>
      <c r="C25" s="44">
        <v>780</v>
      </c>
      <c r="D25" s="34">
        <v>730</v>
      </c>
      <c r="E25" s="36"/>
    </row>
    <row r="26" spans="1:5" ht="12.75">
      <c r="A26" s="16" t="s">
        <v>23</v>
      </c>
      <c r="B26" s="34"/>
      <c r="C26" s="44"/>
      <c r="D26" s="34"/>
      <c r="E26" s="34"/>
    </row>
    <row r="27" spans="1:5" ht="12.75">
      <c r="A27" s="17" t="s">
        <v>110</v>
      </c>
      <c r="B27" s="36">
        <v>1500</v>
      </c>
      <c r="C27" s="44">
        <v>2200</v>
      </c>
      <c r="D27" s="36">
        <v>0</v>
      </c>
      <c r="E27" s="36">
        <v>2200</v>
      </c>
    </row>
    <row r="28" spans="1:5" ht="12.75">
      <c r="A28" s="17" t="s">
        <v>109</v>
      </c>
      <c r="B28" s="36"/>
      <c r="C28" s="44">
        <v>520</v>
      </c>
      <c r="D28" s="36"/>
      <c r="E28" s="36">
        <v>1200</v>
      </c>
    </row>
    <row r="29" spans="1:5" ht="12.75">
      <c r="A29" s="17" t="s">
        <v>112</v>
      </c>
      <c r="B29" s="36"/>
      <c r="C29" s="44">
        <v>1000</v>
      </c>
      <c r="D29" s="36">
        <v>1000</v>
      </c>
      <c r="E29" s="36">
        <v>0</v>
      </c>
    </row>
    <row r="30" spans="1:5" ht="13.5" thickBot="1">
      <c r="A30" s="20" t="s">
        <v>92</v>
      </c>
      <c r="B30" s="38"/>
      <c r="C30" s="116">
        <v>285</v>
      </c>
      <c r="D30" s="38">
        <v>32</v>
      </c>
      <c r="E30" s="38">
        <v>300</v>
      </c>
    </row>
    <row r="31" spans="1:5" ht="13.5" thickBot="1">
      <c r="A31" s="64" t="s">
        <v>36</v>
      </c>
      <c r="B31" s="68">
        <f>SUM(B15:B30)</f>
        <v>10400</v>
      </c>
      <c r="C31" s="68">
        <f>SUM(C15:C30)</f>
        <v>15715</v>
      </c>
      <c r="D31" s="69">
        <f>SUM(D15:D30)</f>
        <v>9209</v>
      </c>
      <c r="E31" s="97">
        <f>SUM(E15:E30)</f>
        <v>17570</v>
      </c>
    </row>
    <row r="32" spans="1:5" ht="13.5" thickBot="1">
      <c r="A32" s="11"/>
      <c r="B32" s="40"/>
      <c r="C32" s="40"/>
      <c r="D32" s="40"/>
      <c r="E32" s="40"/>
    </row>
    <row r="33" spans="1:5" ht="13.5" thickBot="1">
      <c r="A33" s="64" t="s">
        <v>2</v>
      </c>
      <c r="B33" s="98"/>
      <c r="C33" s="31"/>
      <c r="D33" s="31"/>
      <c r="E33" s="63"/>
    </row>
    <row r="34" spans="1:5" ht="12.75">
      <c r="A34" s="20" t="s">
        <v>81</v>
      </c>
      <c r="B34" s="38">
        <v>1500</v>
      </c>
      <c r="C34" s="46">
        <v>1500</v>
      </c>
      <c r="D34" s="47">
        <v>1500</v>
      </c>
      <c r="E34" s="36">
        <v>3342</v>
      </c>
    </row>
    <row r="35" spans="1:5" ht="12.75">
      <c r="A35" s="17" t="s">
        <v>65</v>
      </c>
      <c r="B35" s="36">
        <v>2000</v>
      </c>
      <c r="C35" s="46">
        <v>2000</v>
      </c>
      <c r="D35" s="47">
        <v>2000</v>
      </c>
      <c r="E35" s="55">
        <v>500</v>
      </c>
    </row>
    <row r="36" spans="1:5" ht="12.75">
      <c r="A36" s="17" t="s">
        <v>105</v>
      </c>
      <c r="B36" s="36"/>
      <c r="C36" s="44">
        <v>730</v>
      </c>
      <c r="D36" s="36"/>
      <c r="E36" s="55">
        <v>730</v>
      </c>
    </row>
    <row r="37" spans="1:5" ht="13.5" thickBot="1">
      <c r="A37" s="23"/>
      <c r="B37" s="52"/>
      <c r="C37" s="108"/>
      <c r="D37" s="52"/>
      <c r="E37" s="109"/>
    </row>
    <row r="38" spans="1:5" ht="13.5" thickBot="1">
      <c r="A38" s="64" t="s">
        <v>37</v>
      </c>
      <c r="B38" s="68">
        <f>SUM(B34:B36)</f>
        <v>3500</v>
      </c>
      <c r="C38" s="68">
        <f>SUM(C34:C36)</f>
        <v>4230</v>
      </c>
      <c r="D38" s="65">
        <f>SUM(D34:D36)</f>
        <v>3500</v>
      </c>
      <c r="E38" s="96">
        <f>SUM(E34:E36)</f>
        <v>4572</v>
      </c>
    </row>
    <row r="39" spans="1:5" ht="13.5" thickBot="1">
      <c r="A39" s="11" t="s">
        <v>3</v>
      </c>
      <c r="B39" s="39"/>
      <c r="C39" s="39"/>
      <c r="D39" s="40"/>
      <c r="E39" s="40"/>
    </row>
    <row r="40" spans="1:5" ht="12.75">
      <c r="A40" s="67" t="s">
        <v>4</v>
      </c>
      <c r="B40" s="41"/>
      <c r="C40" s="42"/>
      <c r="D40" s="43"/>
      <c r="E40" s="45"/>
    </row>
    <row r="41" spans="1:5" ht="12.75">
      <c r="A41" s="14" t="s">
        <v>5</v>
      </c>
      <c r="B41" s="26"/>
      <c r="C41" s="26"/>
      <c r="D41" s="34"/>
      <c r="E41" s="34"/>
    </row>
    <row r="42" spans="1:5" ht="13.5" thickBot="1">
      <c r="A42" s="21"/>
      <c r="B42" s="28"/>
      <c r="C42" s="28"/>
      <c r="D42" s="38"/>
      <c r="E42" s="38"/>
    </row>
    <row r="43" spans="1:5" ht="13.5" thickBot="1">
      <c r="A43" s="64" t="s">
        <v>38</v>
      </c>
      <c r="B43" s="66"/>
      <c r="C43" s="66">
        <f>SUM(C42)</f>
        <v>0</v>
      </c>
      <c r="D43" s="65">
        <f>SUM(D42)</f>
        <v>0</v>
      </c>
      <c r="E43" s="73">
        <f>SUM(E42)</f>
        <v>0</v>
      </c>
    </row>
    <row r="44" spans="1:5" ht="13.5" thickBot="1">
      <c r="A44" s="11"/>
      <c r="B44" s="39"/>
      <c r="C44" s="39"/>
      <c r="D44" s="40"/>
      <c r="E44" s="40"/>
    </row>
    <row r="45" spans="1:5" ht="12.75">
      <c r="A45" s="67" t="s">
        <v>6</v>
      </c>
      <c r="B45" s="41"/>
      <c r="C45" s="42"/>
      <c r="D45" s="43"/>
      <c r="E45" s="45"/>
    </row>
    <row r="46" spans="1:5" ht="12.75">
      <c r="A46" s="14" t="s">
        <v>7</v>
      </c>
      <c r="B46" s="26"/>
      <c r="C46" s="26"/>
      <c r="D46" s="34"/>
      <c r="E46" s="34"/>
    </row>
    <row r="47" spans="1:5" ht="12.75">
      <c r="A47" s="16" t="s">
        <v>121</v>
      </c>
      <c r="B47" s="27"/>
      <c r="C47" s="26"/>
      <c r="D47" s="34"/>
      <c r="E47" s="34">
        <v>80</v>
      </c>
    </row>
    <row r="48" spans="1:5" ht="13.5" thickBot="1">
      <c r="A48" s="17"/>
      <c r="B48" s="36">
        <v>0</v>
      </c>
      <c r="C48" s="35"/>
      <c r="D48" s="36"/>
      <c r="E48" s="36"/>
    </row>
    <row r="49" spans="1:5" ht="13.5" thickBot="1">
      <c r="A49" s="74" t="s">
        <v>39</v>
      </c>
      <c r="B49" s="68">
        <f>SUM(B47:B48)</f>
        <v>0</v>
      </c>
      <c r="C49" s="68">
        <f>SUM(C47:C48)</f>
        <v>0</v>
      </c>
      <c r="D49" s="65">
        <f>SUM(D47:D48)</f>
        <v>0</v>
      </c>
      <c r="E49" s="96">
        <f>SUM(E47:E48)</f>
        <v>80</v>
      </c>
    </row>
    <row r="50" spans="1:5" ht="12.75">
      <c r="A50" s="11"/>
      <c r="B50" s="39"/>
      <c r="C50" s="39"/>
      <c r="D50" s="48"/>
      <c r="E50" s="48"/>
    </row>
    <row r="51" spans="1:5" ht="12.75">
      <c r="A51" s="75" t="s">
        <v>55</v>
      </c>
      <c r="B51" s="26"/>
      <c r="C51" s="26"/>
      <c r="D51" s="34"/>
      <c r="E51" s="34"/>
    </row>
    <row r="52" spans="1:5" ht="12.75">
      <c r="A52" s="14" t="s">
        <v>56</v>
      </c>
      <c r="B52" s="36"/>
      <c r="C52" s="26"/>
      <c r="D52" s="36"/>
      <c r="E52" s="36"/>
    </row>
    <row r="53" spans="1:5" ht="12.75">
      <c r="A53" s="14" t="s">
        <v>93</v>
      </c>
      <c r="B53" s="36"/>
      <c r="C53" s="26">
        <v>100</v>
      </c>
      <c r="D53" s="36">
        <v>100</v>
      </c>
      <c r="E53" s="36"/>
    </row>
    <row r="54" spans="1:5" ht="12.75">
      <c r="A54" s="15" t="s">
        <v>87</v>
      </c>
      <c r="B54" s="36">
        <v>300</v>
      </c>
      <c r="C54" s="26">
        <v>500</v>
      </c>
      <c r="D54" s="36">
        <v>484</v>
      </c>
      <c r="E54" s="36">
        <v>300</v>
      </c>
    </row>
    <row r="55" spans="1:5" ht="12.75">
      <c r="A55" s="14" t="s">
        <v>94</v>
      </c>
      <c r="B55" s="36"/>
      <c r="C55" s="26"/>
      <c r="D55" s="36"/>
      <c r="E55" s="36"/>
    </row>
    <row r="56" spans="1:5" ht="12.75">
      <c r="A56" s="15" t="s">
        <v>95</v>
      </c>
      <c r="B56" s="36"/>
      <c r="C56" s="26">
        <v>1000</v>
      </c>
      <c r="D56" s="36">
        <v>1000</v>
      </c>
      <c r="E56" s="36"/>
    </row>
    <row r="57" spans="1:5" ht="12.75">
      <c r="A57" s="76" t="s">
        <v>59</v>
      </c>
      <c r="B57" s="77">
        <f>SUM(B52:B54)</f>
        <v>300</v>
      </c>
      <c r="C57" s="78">
        <f>SUM(C52:C56)</f>
        <v>1600</v>
      </c>
      <c r="D57" s="77">
        <f>SUM(D52:D56)</f>
        <v>1584</v>
      </c>
      <c r="E57" s="77">
        <f>SUM(E52:E56)</f>
        <v>300</v>
      </c>
    </row>
    <row r="58" spans="1:5" ht="13.5" thickBot="1">
      <c r="A58" s="11"/>
      <c r="B58" s="39"/>
      <c r="C58" s="39"/>
      <c r="D58" s="40"/>
      <c r="E58" s="40"/>
    </row>
    <row r="59" spans="1:5" ht="12.75">
      <c r="A59" s="67" t="s">
        <v>8</v>
      </c>
      <c r="B59" s="41"/>
      <c r="C59" s="42"/>
      <c r="D59" s="43"/>
      <c r="E59" s="45"/>
    </row>
    <row r="60" spans="1:5" ht="12.75">
      <c r="A60" s="14" t="s">
        <v>9</v>
      </c>
      <c r="B60" s="26"/>
      <c r="C60" s="26"/>
      <c r="D60" s="34"/>
      <c r="E60" s="34"/>
    </row>
    <row r="61" spans="1:5" ht="12.75">
      <c r="A61" s="17" t="s">
        <v>85</v>
      </c>
      <c r="B61" s="27">
        <v>700</v>
      </c>
      <c r="C61" s="26">
        <v>730</v>
      </c>
      <c r="D61" s="34">
        <v>485</v>
      </c>
      <c r="E61" s="34">
        <v>230</v>
      </c>
    </row>
    <row r="62" spans="1:5" ht="12.75">
      <c r="A62" s="17" t="s">
        <v>69</v>
      </c>
      <c r="B62" s="34">
        <v>4900</v>
      </c>
      <c r="C62" s="26">
        <v>5700</v>
      </c>
      <c r="D62" s="34">
        <v>5558</v>
      </c>
      <c r="E62" s="34">
        <v>0</v>
      </c>
    </row>
    <row r="63" spans="1:5" ht="13.5" thickBot="1">
      <c r="A63" s="79" t="s">
        <v>40</v>
      </c>
      <c r="B63" s="80">
        <f>SUM(B60:B62)</f>
        <v>5600</v>
      </c>
      <c r="C63" s="81">
        <f>SUM(C61:C62)</f>
        <v>6430</v>
      </c>
      <c r="D63" s="80">
        <f>SUM(D61:D62)</f>
        <v>6043</v>
      </c>
      <c r="E63" s="82">
        <f>SUM(E61:E62)</f>
        <v>230</v>
      </c>
    </row>
    <row r="64" spans="1:5" ht="12.75">
      <c r="A64" s="22"/>
      <c r="B64" s="29"/>
      <c r="C64" s="50"/>
      <c r="D64" s="29"/>
      <c r="E64" s="29"/>
    </row>
    <row r="65" spans="1:5" ht="13.5" thickBot="1">
      <c r="A65" s="22"/>
      <c r="B65" s="50"/>
      <c r="C65" s="50"/>
      <c r="D65" s="29"/>
      <c r="E65" s="29"/>
    </row>
    <row r="66" spans="1:5" ht="13.5" thickBot="1">
      <c r="A66" s="64" t="s">
        <v>10</v>
      </c>
      <c r="B66" s="99"/>
      <c r="C66" s="30"/>
      <c r="D66" s="31"/>
      <c r="E66" s="63"/>
    </row>
    <row r="67" spans="1:5" ht="12.75">
      <c r="A67" s="13"/>
      <c r="B67" s="26"/>
      <c r="C67" s="26"/>
      <c r="D67" s="34"/>
      <c r="E67" s="34"/>
    </row>
    <row r="68" spans="1:5" ht="12.75">
      <c r="A68" s="14" t="s">
        <v>11</v>
      </c>
      <c r="B68" s="26"/>
      <c r="C68" s="26"/>
      <c r="D68" s="34"/>
      <c r="E68" s="34"/>
    </row>
    <row r="69" spans="1:5" ht="12.75">
      <c r="A69" s="15" t="s">
        <v>32</v>
      </c>
      <c r="B69" s="36">
        <v>800</v>
      </c>
      <c r="C69" s="51">
        <v>800</v>
      </c>
      <c r="D69" s="36">
        <v>701</v>
      </c>
      <c r="E69" s="36">
        <v>720</v>
      </c>
    </row>
    <row r="70" spans="1:5" ht="12.75">
      <c r="A70" s="16"/>
      <c r="B70" s="36"/>
      <c r="C70" s="44"/>
      <c r="D70" s="36"/>
      <c r="E70" s="36"/>
    </row>
    <row r="71" spans="1:5" ht="12.75">
      <c r="A71" s="14" t="s">
        <v>12</v>
      </c>
      <c r="B71" s="36"/>
      <c r="C71" s="44"/>
      <c r="D71" s="36"/>
      <c r="E71" s="36"/>
    </row>
    <row r="72" spans="1:5" ht="12.75">
      <c r="A72" s="17" t="s">
        <v>97</v>
      </c>
      <c r="B72" s="34"/>
      <c r="C72" s="26">
        <v>370</v>
      </c>
      <c r="D72" s="34">
        <v>370</v>
      </c>
      <c r="E72" s="34"/>
    </row>
    <row r="73" spans="1:5" ht="12.75">
      <c r="A73" s="17"/>
      <c r="B73" s="34"/>
      <c r="C73" s="26"/>
      <c r="D73" s="34"/>
      <c r="E73" s="34"/>
    </row>
    <row r="74" spans="1:5" ht="12.75">
      <c r="A74" s="17" t="s">
        <v>106</v>
      </c>
      <c r="B74" s="34"/>
      <c r="C74" s="26"/>
      <c r="D74" s="34"/>
      <c r="E74" s="34"/>
    </row>
    <row r="75" spans="1:5" ht="12.75">
      <c r="A75" s="17" t="s">
        <v>108</v>
      </c>
      <c r="B75" s="34"/>
      <c r="C75" s="26">
        <v>390</v>
      </c>
      <c r="D75" s="34">
        <v>0</v>
      </c>
      <c r="E75" s="34">
        <v>390</v>
      </c>
    </row>
    <row r="76" spans="1:5" ht="12.75">
      <c r="A76" s="16"/>
      <c r="B76" s="34"/>
      <c r="C76" s="26"/>
      <c r="D76" s="34"/>
      <c r="E76" s="34"/>
    </row>
    <row r="77" spans="1:5" ht="12.75">
      <c r="A77" s="16" t="s">
        <v>13</v>
      </c>
      <c r="B77" s="34"/>
      <c r="C77" s="26"/>
      <c r="D77" s="34"/>
      <c r="E77" s="34"/>
    </row>
    <row r="78" spans="1:5" ht="12.75">
      <c r="A78" s="17" t="s">
        <v>25</v>
      </c>
      <c r="B78" s="34">
        <v>200</v>
      </c>
      <c r="C78" s="35">
        <v>200</v>
      </c>
      <c r="D78" s="101">
        <v>80</v>
      </c>
      <c r="E78" s="34">
        <v>300</v>
      </c>
    </row>
    <row r="79" spans="1:5" ht="12.75">
      <c r="A79" s="17" t="s">
        <v>53</v>
      </c>
      <c r="B79" s="34">
        <v>250</v>
      </c>
      <c r="C79" s="26">
        <v>250</v>
      </c>
      <c r="D79" s="34">
        <v>0</v>
      </c>
      <c r="E79" s="34">
        <v>100</v>
      </c>
    </row>
    <row r="80" spans="1:5" ht="12.75">
      <c r="A80" s="17"/>
      <c r="B80" s="34"/>
      <c r="C80" s="26"/>
      <c r="D80" s="34"/>
      <c r="E80" s="34"/>
    </row>
    <row r="81" spans="1:5" ht="12.75">
      <c r="A81" s="16" t="s">
        <v>14</v>
      </c>
      <c r="B81" s="34"/>
      <c r="C81" s="26"/>
      <c r="D81" s="34"/>
      <c r="E81" s="34"/>
    </row>
    <row r="82" spans="1:5" ht="12.75">
      <c r="A82" s="17" t="s">
        <v>82</v>
      </c>
      <c r="B82" s="36">
        <v>4823</v>
      </c>
      <c r="C82" s="26">
        <v>4823</v>
      </c>
      <c r="D82" s="36">
        <v>598</v>
      </c>
      <c r="E82" s="36">
        <v>5505</v>
      </c>
    </row>
    <row r="83" spans="1:5" ht="12.75">
      <c r="A83" s="113" t="s">
        <v>51</v>
      </c>
      <c r="B83" s="55">
        <v>1500</v>
      </c>
      <c r="C83" s="35">
        <v>636</v>
      </c>
      <c r="D83" s="55">
        <v>0</v>
      </c>
      <c r="E83" s="115">
        <v>1500</v>
      </c>
    </row>
    <row r="84" spans="1:5" ht="12.75">
      <c r="A84" s="17" t="s">
        <v>86</v>
      </c>
      <c r="B84" s="36">
        <v>200</v>
      </c>
      <c r="C84" s="35">
        <v>400</v>
      </c>
      <c r="D84" s="36">
        <v>400</v>
      </c>
      <c r="E84" s="36"/>
    </row>
    <row r="85" spans="1:5" ht="12.75">
      <c r="A85" s="17" t="s">
        <v>61</v>
      </c>
      <c r="B85" s="36">
        <v>600</v>
      </c>
      <c r="C85" s="35">
        <v>4534</v>
      </c>
      <c r="D85" s="36">
        <v>4401</v>
      </c>
      <c r="E85" s="36">
        <v>0</v>
      </c>
    </row>
    <row r="86" spans="1:5" ht="12.75">
      <c r="A86" s="17" t="s">
        <v>114</v>
      </c>
      <c r="B86" s="36"/>
      <c r="C86" s="35">
        <v>2150</v>
      </c>
      <c r="D86" s="36">
        <v>85</v>
      </c>
      <c r="E86" s="36">
        <v>900</v>
      </c>
    </row>
    <row r="87" spans="1:5" ht="12.75">
      <c r="A87" s="17" t="s">
        <v>116</v>
      </c>
      <c r="B87" s="51">
        <v>450</v>
      </c>
      <c r="C87" s="51">
        <v>1090</v>
      </c>
      <c r="D87" s="36">
        <v>781</v>
      </c>
      <c r="E87" s="36">
        <v>6500</v>
      </c>
    </row>
    <row r="88" spans="1:5" ht="12.75">
      <c r="A88" s="17" t="s">
        <v>96</v>
      </c>
      <c r="B88" s="51"/>
      <c r="C88" s="51">
        <v>250</v>
      </c>
      <c r="D88" s="36">
        <v>0</v>
      </c>
      <c r="E88" s="36">
        <v>250</v>
      </c>
    </row>
    <row r="89" spans="1:5" ht="13.5" thickBot="1">
      <c r="A89" s="70" t="s">
        <v>41</v>
      </c>
      <c r="B89" s="71">
        <f>SUM(B69:B87)</f>
        <v>8823</v>
      </c>
      <c r="C89" s="71">
        <f>SUM(C69:C88)</f>
        <v>15893</v>
      </c>
      <c r="D89" s="72">
        <f>SUM(D69:D88)</f>
        <v>7416</v>
      </c>
      <c r="E89" s="111">
        <f>SUM(E69:E88)</f>
        <v>16165</v>
      </c>
    </row>
    <row r="90" spans="1:5" ht="12.75">
      <c r="A90" s="11"/>
      <c r="B90" s="48"/>
      <c r="C90" s="48"/>
      <c r="D90" s="48"/>
      <c r="E90" s="48"/>
    </row>
    <row r="91" spans="1:5" ht="12.75">
      <c r="A91" s="75" t="s">
        <v>15</v>
      </c>
      <c r="B91" s="34"/>
      <c r="C91" s="34"/>
      <c r="D91" s="34"/>
      <c r="E91" s="34"/>
    </row>
    <row r="92" spans="1:5" ht="12.75">
      <c r="A92" s="19"/>
      <c r="B92" s="34"/>
      <c r="C92" s="34"/>
      <c r="D92" s="34"/>
      <c r="E92" s="34"/>
    </row>
    <row r="93" spans="1:5" ht="12.75">
      <c r="A93" s="16" t="s">
        <v>62</v>
      </c>
      <c r="B93" s="34"/>
      <c r="C93" s="34"/>
      <c r="D93" s="34"/>
      <c r="E93" s="34"/>
    </row>
    <row r="94" spans="1:5" ht="12.75">
      <c r="A94" s="17" t="s">
        <v>113</v>
      </c>
      <c r="B94" s="34">
        <v>200</v>
      </c>
      <c r="C94" s="34">
        <v>2254</v>
      </c>
      <c r="D94" s="34">
        <v>108</v>
      </c>
      <c r="E94" s="34">
        <v>16800</v>
      </c>
    </row>
    <row r="95" spans="1:5" ht="12.75">
      <c r="A95" s="19"/>
      <c r="B95" s="34"/>
      <c r="C95" s="34"/>
      <c r="D95" s="34"/>
      <c r="E95" s="34"/>
    </row>
    <row r="96" spans="1:5" ht="12.75">
      <c r="A96" s="14" t="s">
        <v>67</v>
      </c>
      <c r="B96" s="34"/>
      <c r="C96" s="26"/>
      <c r="D96" s="34"/>
      <c r="E96" s="34"/>
    </row>
    <row r="97" spans="1:5" ht="13.5" thickBot="1">
      <c r="A97" s="17" t="s">
        <v>118</v>
      </c>
      <c r="B97" s="34">
        <v>100</v>
      </c>
      <c r="C97" s="26">
        <v>50</v>
      </c>
      <c r="D97" s="34"/>
      <c r="E97" s="34">
        <v>100</v>
      </c>
    </row>
    <row r="98" spans="1:5" ht="13.5" thickBot="1">
      <c r="A98" s="64" t="s">
        <v>42</v>
      </c>
      <c r="B98" s="66">
        <f>SUM(B94:B97)</f>
        <v>300</v>
      </c>
      <c r="C98" s="66">
        <f>SUM(C94:C97)</f>
        <v>2304</v>
      </c>
      <c r="D98" s="69">
        <f>SUM(D94:D97)</f>
        <v>108</v>
      </c>
      <c r="E98" s="97">
        <f>SUM(E94:E97)</f>
        <v>16900</v>
      </c>
    </row>
    <row r="99" spans="1:5" ht="13.5" thickBot="1">
      <c r="A99" s="11"/>
      <c r="B99" s="39"/>
      <c r="C99" s="39"/>
      <c r="D99" s="40"/>
      <c r="E99" s="40"/>
    </row>
    <row r="100" spans="1:5" ht="12.75">
      <c r="A100" s="67" t="s">
        <v>73</v>
      </c>
      <c r="B100" s="104"/>
      <c r="C100" s="104"/>
      <c r="D100" s="104"/>
      <c r="E100" s="104"/>
    </row>
    <row r="101" spans="1:5" ht="13.5" thickBot="1">
      <c r="A101" s="70" t="s">
        <v>74</v>
      </c>
      <c r="B101" s="105"/>
      <c r="C101" s="105"/>
      <c r="D101" s="105"/>
      <c r="E101" s="105"/>
    </row>
    <row r="102" spans="1:5" ht="12.75">
      <c r="A102" s="11"/>
      <c r="B102" s="39"/>
      <c r="C102" s="39"/>
      <c r="D102" s="40"/>
      <c r="E102" s="40"/>
    </row>
    <row r="103" spans="1:5" ht="12.75">
      <c r="A103" s="14" t="s">
        <v>72</v>
      </c>
      <c r="B103" s="26"/>
      <c r="C103" s="26"/>
      <c r="D103" s="34"/>
      <c r="E103" s="34"/>
    </row>
    <row r="104" spans="1:5" ht="12.75">
      <c r="A104" s="15" t="s">
        <v>80</v>
      </c>
      <c r="B104" s="26">
        <v>100</v>
      </c>
      <c r="C104" s="26">
        <v>100</v>
      </c>
      <c r="D104" s="34">
        <v>99</v>
      </c>
      <c r="E104" s="34">
        <v>0</v>
      </c>
    </row>
    <row r="105" spans="1:5" ht="12.75">
      <c r="A105" s="14"/>
      <c r="B105" s="26"/>
      <c r="C105" s="26"/>
      <c r="D105" s="34"/>
      <c r="E105" s="34"/>
    </row>
    <row r="106" spans="1:5" ht="13.5" thickBot="1">
      <c r="A106" s="106"/>
      <c r="B106" s="25"/>
      <c r="C106" s="25"/>
      <c r="D106" s="107"/>
      <c r="E106" s="107"/>
    </row>
    <row r="107" spans="1:5" ht="13.5" thickBot="1">
      <c r="A107" s="64" t="s">
        <v>75</v>
      </c>
      <c r="B107" s="66">
        <f>SUM(B104:B106)</f>
        <v>100</v>
      </c>
      <c r="C107" s="66">
        <f>SUM(C104:C106)</f>
        <v>100</v>
      </c>
      <c r="D107" s="69">
        <f>SUM(D104:D106)</f>
        <v>99</v>
      </c>
      <c r="E107" s="97">
        <f>SUM(E104:E106)</f>
        <v>0</v>
      </c>
    </row>
    <row r="108" spans="1:5" ht="12.75">
      <c r="A108" s="100"/>
      <c r="B108" s="50"/>
      <c r="C108" s="50"/>
      <c r="D108" s="29"/>
      <c r="E108" s="29"/>
    </row>
    <row r="109" spans="1:5" ht="12.75">
      <c r="A109" s="100"/>
      <c r="B109" s="50"/>
      <c r="C109" s="50"/>
      <c r="D109" s="29"/>
      <c r="E109" s="29"/>
    </row>
    <row r="110" spans="1:5" ht="12.75">
      <c r="A110" s="75" t="s">
        <v>98</v>
      </c>
      <c r="B110" s="35"/>
      <c r="C110" s="35"/>
      <c r="D110" s="62"/>
      <c r="E110" s="62"/>
    </row>
    <row r="111" spans="1:5" ht="12.75">
      <c r="A111" s="16" t="s">
        <v>117</v>
      </c>
      <c r="B111" s="35">
        <v>0</v>
      </c>
      <c r="C111" s="35">
        <v>50</v>
      </c>
      <c r="D111" s="62">
        <v>2</v>
      </c>
      <c r="E111" s="62">
        <v>1500</v>
      </c>
    </row>
    <row r="112" spans="1:5" ht="12.75">
      <c r="A112" s="16" t="s">
        <v>101</v>
      </c>
      <c r="B112" s="35"/>
      <c r="C112" s="35"/>
      <c r="D112" s="62"/>
      <c r="E112" s="62">
        <v>300</v>
      </c>
    </row>
    <row r="113" spans="1:5" ht="12.75">
      <c r="A113" s="75" t="s">
        <v>99</v>
      </c>
      <c r="B113" s="78">
        <f>SUM(B111:B112)</f>
        <v>0</v>
      </c>
      <c r="C113" s="78">
        <f>SUM(C111:C112)</f>
        <v>50</v>
      </c>
      <c r="D113" s="110">
        <f>SUM(D111:D112)</f>
        <v>2</v>
      </c>
      <c r="E113" s="110">
        <f>SUM(E111:E112)</f>
        <v>1800</v>
      </c>
    </row>
    <row r="114" spans="1:5" ht="12.75">
      <c r="A114" s="100"/>
      <c r="B114" s="50"/>
      <c r="C114" s="50"/>
      <c r="D114" s="29"/>
      <c r="E114" s="29"/>
    </row>
    <row r="115" spans="1:5" ht="12.75">
      <c r="A115" s="11"/>
      <c r="B115" s="53"/>
      <c r="C115" s="53"/>
      <c r="D115" s="40"/>
      <c r="E115" s="40"/>
    </row>
    <row r="116" spans="1:5" ht="12.75">
      <c r="A116" s="75" t="s">
        <v>48</v>
      </c>
      <c r="B116" s="26"/>
      <c r="C116" s="26"/>
      <c r="D116" s="34"/>
      <c r="E116" s="34"/>
    </row>
    <row r="117" spans="1:5" ht="12.75">
      <c r="A117" s="19"/>
      <c r="B117" s="26"/>
      <c r="C117" s="26"/>
      <c r="D117" s="34"/>
      <c r="E117" s="34"/>
    </row>
    <row r="118" spans="1:5" ht="12.75">
      <c r="A118" s="19" t="s">
        <v>52</v>
      </c>
      <c r="B118" s="26"/>
      <c r="C118" s="26"/>
      <c r="D118" s="34"/>
      <c r="E118" s="34"/>
    </row>
    <row r="119" spans="1:5" ht="12.75">
      <c r="A119" s="17" t="s">
        <v>63</v>
      </c>
      <c r="B119" s="26"/>
      <c r="C119" s="26">
        <v>200</v>
      </c>
      <c r="D119" s="34">
        <v>200</v>
      </c>
      <c r="E119" s="34"/>
    </row>
    <row r="120" spans="1:5" ht="12.75">
      <c r="A120" s="17" t="s">
        <v>83</v>
      </c>
      <c r="B120" s="26">
        <v>300</v>
      </c>
      <c r="C120" s="26"/>
      <c r="D120" s="34"/>
      <c r="E120" s="34">
        <v>300</v>
      </c>
    </row>
    <row r="121" spans="1:5" ht="12.75">
      <c r="A121" s="14" t="s">
        <v>66</v>
      </c>
      <c r="B121" s="26"/>
      <c r="C121" s="26"/>
      <c r="D121" s="34"/>
      <c r="E121" s="34"/>
    </row>
    <row r="122" spans="1:5" ht="13.5" thickBot="1">
      <c r="A122" s="17" t="s">
        <v>64</v>
      </c>
      <c r="B122" s="26">
        <v>0</v>
      </c>
      <c r="C122" s="26">
        <v>310</v>
      </c>
      <c r="D122" s="34">
        <v>300</v>
      </c>
      <c r="E122" s="34"/>
    </row>
    <row r="123" spans="1:5" ht="13.5" thickBot="1">
      <c r="A123" s="64" t="s">
        <v>43</v>
      </c>
      <c r="B123" s="66">
        <f>SUM(B119:B122)</f>
        <v>300</v>
      </c>
      <c r="C123" s="66">
        <f>SUM(C119:C122)</f>
        <v>510</v>
      </c>
      <c r="D123" s="69">
        <f>SUM(D119:D122)</f>
        <v>500</v>
      </c>
      <c r="E123" s="97">
        <f>SUM(E118:E122)</f>
        <v>300</v>
      </c>
    </row>
    <row r="124" spans="1:5" ht="12.75">
      <c r="A124" s="100"/>
      <c r="B124" s="50"/>
      <c r="C124" s="50"/>
      <c r="D124" s="29"/>
      <c r="E124" s="29"/>
    </row>
    <row r="125" spans="1:5" ht="13.5" thickBot="1">
      <c r="A125" s="11"/>
      <c r="B125" s="39"/>
      <c r="C125" s="39"/>
      <c r="D125" s="40"/>
      <c r="E125" s="40"/>
    </row>
    <row r="126" spans="1:5" ht="13.5" thickBot="1">
      <c r="A126" s="64" t="s">
        <v>16</v>
      </c>
      <c r="B126" s="30"/>
      <c r="C126" s="30"/>
      <c r="D126" s="31"/>
      <c r="E126" s="31"/>
    </row>
    <row r="127" spans="1:5" ht="12.75">
      <c r="A127" s="14" t="s">
        <v>17</v>
      </c>
      <c r="B127" s="26"/>
      <c r="C127" s="26"/>
      <c r="D127" s="34"/>
      <c r="E127" s="34"/>
    </row>
    <row r="128" spans="1:5" ht="12.75">
      <c r="A128" s="15" t="s">
        <v>79</v>
      </c>
      <c r="B128" s="34">
        <v>1300</v>
      </c>
      <c r="C128" s="56">
        <v>2150</v>
      </c>
      <c r="D128" s="34"/>
      <c r="E128" s="34">
        <v>2200</v>
      </c>
    </row>
    <row r="129" spans="1:5" ht="12.75">
      <c r="A129" s="17" t="s">
        <v>76</v>
      </c>
      <c r="B129" s="55">
        <v>100</v>
      </c>
      <c r="C129" s="54">
        <v>100</v>
      </c>
      <c r="D129" s="55"/>
      <c r="E129" s="55">
        <v>100</v>
      </c>
    </row>
    <row r="130" spans="1:5" ht="12.75">
      <c r="A130" s="17" t="s">
        <v>100</v>
      </c>
      <c r="B130" s="55"/>
      <c r="C130" s="54">
        <v>75</v>
      </c>
      <c r="D130" s="55">
        <v>72</v>
      </c>
      <c r="E130" s="55">
        <v>600</v>
      </c>
    </row>
    <row r="131" spans="1:5" ht="12.75">
      <c r="A131" s="17" t="s">
        <v>77</v>
      </c>
      <c r="B131" s="55">
        <v>200</v>
      </c>
      <c r="C131" s="54">
        <v>0</v>
      </c>
      <c r="D131" s="55"/>
      <c r="E131" s="55"/>
    </row>
    <row r="132" spans="1:5" ht="13.5" thickBot="1">
      <c r="A132" s="23"/>
      <c r="B132" s="57"/>
      <c r="C132" s="57"/>
      <c r="D132" s="52"/>
      <c r="E132" s="52"/>
    </row>
    <row r="133" spans="1:5" ht="13.5" thickBot="1">
      <c r="A133" s="64" t="s">
        <v>44</v>
      </c>
      <c r="B133" s="83">
        <f>SUM(B127:B132)</f>
        <v>1600</v>
      </c>
      <c r="C133" s="83">
        <f>SUM(C127:C132)</f>
        <v>2325</v>
      </c>
      <c r="D133" s="65">
        <f>SUM(D127:D132)</f>
        <v>72</v>
      </c>
      <c r="E133" s="96">
        <f>SUM(E128:E132)</f>
        <v>2900</v>
      </c>
    </row>
    <row r="134" spans="1:5" ht="13.5" thickBot="1">
      <c r="A134" s="11"/>
      <c r="B134" s="58"/>
      <c r="C134" s="58"/>
      <c r="D134" s="48"/>
      <c r="E134" s="48"/>
    </row>
    <row r="135" spans="1:5" ht="13.5" thickBot="1">
      <c r="A135" s="64" t="s">
        <v>18</v>
      </c>
      <c r="B135" s="30"/>
      <c r="C135" s="30"/>
      <c r="D135" s="31"/>
      <c r="E135" s="31"/>
    </row>
    <row r="136" spans="1:5" ht="12.75">
      <c r="A136" s="18" t="s">
        <v>19</v>
      </c>
      <c r="B136" s="32"/>
      <c r="C136" s="32"/>
      <c r="D136" s="33"/>
      <c r="E136" s="33"/>
    </row>
    <row r="137" spans="1:5" ht="12.75">
      <c r="A137" s="17" t="s">
        <v>78</v>
      </c>
      <c r="B137" s="26">
        <v>500</v>
      </c>
      <c r="C137" s="26">
        <v>500</v>
      </c>
      <c r="D137" s="34">
        <v>315</v>
      </c>
      <c r="E137" s="34">
        <v>300</v>
      </c>
    </row>
    <row r="138" spans="1:5" ht="12.75">
      <c r="A138" s="17" t="s">
        <v>68</v>
      </c>
      <c r="B138" s="26"/>
      <c r="C138" s="26"/>
      <c r="D138" s="34"/>
      <c r="E138" s="34"/>
    </row>
    <row r="139" spans="1:5" ht="12.75">
      <c r="A139" s="20" t="s">
        <v>89</v>
      </c>
      <c r="B139" s="38">
        <v>-850</v>
      </c>
      <c r="C139" s="102">
        <v>-988</v>
      </c>
      <c r="D139" s="103">
        <v>-988</v>
      </c>
      <c r="E139" s="38">
        <v>0</v>
      </c>
    </row>
    <row r="140" spans="1:5" ht="13.5" thickBot="1">
      <c r="A140" s="14"/>
      <c r="B140" s="26"/>
      <c r="C140" s="26"/>
      <c r="D140" s="34"/>
      <c r="E140" s="34"/>
    </row>
    <row r="141" spans="1:5" ht="13.5" thickBot="1">
      <c r="A141" s="64" t="s">
        <v>45</v>
      </c>
      <c r="B141" s="66">
        <f>SUM(B137:B140)</f>
        <v>-350</v>
      </c>
      <c r="C141" s="66">
        <f>SUM(C137:C140)</f>
        <v>-488</v>
      </c>
      <c r="D141" s="69">
        <f>SUM(D137:D140)</f>
        <v>-673</v>
      </c>
      <c r="E141" s="97">
        <f>SUM(E137:E140)</f>
        <v>300</v>
      </c>
    </row>
    <row r="142" spans="1:5" ht="13.5" thickBot="1">
      <c r="A142" s="11"/>
      <c r="B142" s="39"/>
      <c r="C142" s="39"/>
      <c r="D142" s="40"/>
      <c r="E142" s="40"/>
    </row>
    <row r="143" spans="1:5" ht="12.75">
      <c r="A143" s="67" t="s">
        <v>20</v>
      </c>
      <c r="B143" s="42"/>
      <c r="C143" s="42"/>
      <c r="D143" s="43"/>
      <c r="E143" s="43"/>
    </row>
    <row r="144" spans="1:5" ht="12.75">
      <c r="A144" s="113" t="s">
        <v>58</v>
      </c>
      <c r="B144" s="35">
        <v>2000</v>
      </c>
      <c r="C144" s="35">
        <v>2000</v>
      </c>
      <c r="D144" s="62"/>
      <c r="E144" s="114">
        <v>2000</v>
      </c>
    </row>
    <row r="145" spans="1:5" ht="12.75">
      <c r="A145" s="113" t="s">
        <v>84</v>
      </c>
      <c r="B145" s="35">
        <v>22836.2</v>
      </c>
      <c r="C145" s="51">
        <v>7439</v>
      </c>
      <c r="D145" s="62"/>
      <c r="E145" s="112">
        <v>8264.4</v>
      </c>
    </row>
    <row r="146" spans="1:5" ht="12.75">
      <c r="A146" s="75" t="s">
        <v>46</v>
      </c>
      <c r="B146" s="84">
        <f>SUM(B144:B145)</f>
        <v>24836.2</v>
      </c>
      <c r="C146" s="85">
        <f>SUM(C144:C145)</f>
        <v>9439</v>
      </c>
      <c r="D146" s="77">
        <f>SUM(D144:D145)</f>
        <v>0</v>
      </c>
      <c r="E146" s="86">
        <f>SUM(E144:E145)</f>
        <v>10264.4</v>
      </c>
    </row>
    <row r="147" spans="1:5" ht="12.75">
      <c r="A147" s="12"/>
      <c r="B147" s="25"/>
      <c r="C147" s="25"/>
      <c r="D147" s="40"/>
      <c r="E147" s="40"/>
    </row>
    <row r="148" spans="1:5" ht="12.75">
      <c r="A148" s="76" t="s">
        <v>28</v>
      </c>
      <c r="B148" s="84">
        <f>SUM(B11+B31+B38+B43+B49+B57+B63+B89+B98+B107+B123+B133+B141+B146+B113)</f>
        <v>55409.2</v>
      </c>
      <c r="C148" s="84">
        <f>SUM(C11+C31+C38+C43+C49+C57+C63+C89+C98+C107+C123+C133+C141+C146+C113)</f>
        <v>58108</v>
      </c>
      <c r="D148" s="77">
        <f>SUM(D11+D31+D38+D43+D49+D57+D63+D89+D98+C107+D123+D133+D141+D146+D113)</f>
        <v>27861</v>
      </c>
      <c r="E148" s="86">
        <f>E11+E31+E38+E43+E49+E57+E63+E89+E98+E107+E123+E133+E141+E146+E113</f>
        <v>71381.4</v>
      </c>
    </row>
    <row r="149" spans="1:5" ht="13.5" thickBot="1">
      <c r="A149" s="19"/>
      <c r="B149" s="26"/>
      <c r="C149" s="26"/>
      <c r="D149" s="34"/>
      <c r="E149" s="34"/>
    </row>
    <row r="150" spans="1:5" ht="13.5" thickBot="1">
      <c r="A150" s="24" t="s">
        <v>22</v>
      </c>
      <c r="B150" s="30"/>
      <c r="C150" s="30"/>
      <c r="D150" s="31"/>
      <c r="E150" s="31"/>
    </row>
    <row r="151" spans="1:5" ht="12.75">
      <c r="A151" s="15" t="s">
        <v>26</v>
      </c>
      <c r="B151" s="34">
        <v>140</v>
      </c>
      <c r="C151" s="26">
        <v>140</v>
      </c>
      <c r="D151" s="34">
        <v>125</v>
      </c>
      <c r="E151" s="34">
        <v>140</v>
      </c>
    </row>
    <row r="152" spans="1:5" ht="12.75">
      <c r="A152" s="15" t="s">
        <v>71</v>
      </c>
      <c r="B152" s="34">
        <v>950</v>
      </c>
      <c r="C152" s="26">
        <v>950</v>
      </c>
      <c r="D152" s="34">
        <v>929</v>
      </c>
      <c r="E152" s="34">
        <v>950</v>
      </c>
    </row>
    <row r="153" spans="1:5" ht="12.75">
      <c r="A153" s="15" t="s">
        <v>27</v>
      </c>
      <c r="B153" s="36">
        <v>0</v>
      </c>
      <c r="C153" s="26">
        <v>0</v>
      </c>
      <c r="D153" s="36">
        <v>0</v>
      </c>
      <c r="E153" s="36">
        <v>0</v>
      </c>
    </row>
    <row r="154" spans="1:5" ht="12.75">
      <c r="A154" s="20" t="s">
        <v>70</v>
      </c>
      <c r="B154" s="49">
        <v>3500</v>
      </c>
      <c r="C154" s="37">
        <v>3500</v>
      </c>
      <c r="D154" s="49">
        <v>3414</v>
      </c>
      <c r="E154" s="49">
        <v>3500</v>
      </c>
    </row>
    <row r="155" spans="1:5" ht="12.75">
      <c r="A155" s="17" t="s">
        <v>54</v>
      </c>
      <c r="B155" s="34">
        <v>4080</v>
      </c>
      <c r="C155" s="35">
        <v>4080</v>
      </c>
      <c r="D155" s="34">
        <v>4072</v>
      </c>
      <c r="E155" s="34">
        <v>4080</v>
      </c>
    </row>
    <row r="156" spans="1:5" ht="13.5" thickBot="1">
      <c r="A156" s="70" t="s">
        <v>47</v>
      </c>
      <c r="B156" s="81">
        <f>SUM(B151:B155)</f>
        <v>8670</v>
      </c>
      <c r="C156" s="81">
        <f>SUM(C151:C155)</f>
        <v>8670</v>
      </c>
      <c r="D156" s="80">
        <f>SUM(D151:D155)</f>
        <v>8540</v>
      </c>
      <c r="E156" s="87">
        <f>SUM(E151:E155)</f>
        <v>8670</v>
      </c>
    </row>
    <row r="157" spans="1:5" ht="13.5" thickBot="1">
      <c r="A157" s="92"/>
      <c r="B157" s="93"/>
      <c r="C157" s="93"/>
      <c r="D157" s="94"/>
      <c r="E157" s="95"/>
    </row>
    <row r="158" spans="1:5" ht="13.5" thickBot="1">
      <c r="A158" s="64" t="s">
        <v>21</v>
      </c>
      <c r="B158" s="88">
        <f>SUM(B148+B156)</f>
        <v>64079.2</v>
      </c>
      <c r="C158" s="89">
        <f>SUM(C148+C156)</f>
        <v>66778</v>
      </c>
      <c r="D158" s="90">
        <f>SUM(D148+D156)</f>
        <v>36401</v>
      </c>
      <c r="E158" s="91">
        <f>E148+E156</f>
        <v>80051.4</v>
      </c>
    </row>
    <row r="160" ht="12.75">
      <c r="A160" s="1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60.140625" style="0" customWidth="1"/>
    <col min="2" max="2" width="11.7109375" style="0" customWidth="1"/>
  </cols>
  <sheetData>
    <row r="1" ht="13.5" thickBot="1"/>
    <row r="2" ht="13.5" thickBot="1">
      <c r="A2" s="9"/>
    </row>
    <row r="6" spans="1:2" ht="12.75">
      <c r="A6" s="7"/>
      <c r="B6" s="2"/>
    </row>
    <row r="7" spans="1:2" ht="12.75">
      <c r="A7" s="7"/>
      <c r="B7" s="3"/>
    </row>
    <row r="8" spans="1:2" ht="12.75">
      <c r="A8" s="7"/>
      <c r="B8" s="3"/>
    </row>
    <row r="9" spans="1:2" ht="12.75">
      <c r="A9" s="7"/>
      <c r="B9" s="3"/>
    </row>
    <row r="10" spans="1:2" ht="12.75">
      <c r="A10" s="4"/>
      <c r="B10" s="59"/>
    </row>
    <row r="11" spans="1:2" ht="12.75">
      <c r="A11" s="7"/>
      <c r="B11" s="6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Florianová Jana</cp:lastModifiedBy>
  <cp:lastPrinted>2015-01-30T08:31:04Z</cp:lastPrinted>
  <dcterms:created xsi:type="dcterms:W3CDTF">2008-01-23T12:48:28Z</dcterms:created>
  <dcterms:modified xsi:type="dcterms:W3CDTF">2015-03-11T08:53:22Z</dcterms:modified>
  <cp:category/>
  <cp:version/>
  <cp:contentType/>
  <cp:contentStatus/>
</cp:coreProperties>
</file>